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C:\Users\mcumming\Desktop\COVID-19\"/>
    </mc:Choice>
  </mc:AlternateContent>
  <bookViews>
    <workbookView xWindow="-120" yWindow="-120" windowWidth="24240" windowHeight="11460"/>
  </bookViews>
  <sheets>
    <sheet name="Loan Calcul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1" l="1"/>
  <c r="D16" i="1"/>
  <c r="D15" i="1"/>
  <c r="D14" i="1"/>
  <c r="D13" i="1"/>
  <c r="D19" i="1" l="1"/>
  <c r="C50" i="1" l="1"/>
  <c r="C51" i="1" s="1"/>
  <c r="D42" i="1"/>
  <c r="D21" i="1"/>
  <c r="D23" i="1" s="1"/>
  <c r="D51" i="1" l="1"/>
  <c r="D55" i="1" s="1"/>
  <c r="D57" i="1" s="1"/>
  <c r="D59" i="1" s="1"/>
</calcChain>
</file>

<file path=xl/sharedStrings.xml><?xml version="1.0" encoding="utf-8"?>
<sst xmlns="http://schemas.openxmlformats.org/spreadsheetml/2006/main" count="58" uniqueCount="58">
  <si>
    <t>SMALL BUSINESS INTERRUPTION LOANS</t>
  </si>
  <si>
    <t>Paycheck Protection Program</t>
  </si>
  <si>
    <t>Estimated Maximum Loan Availability and Forgiveness Amount</t>
  </si>
  <si>
    <t xml:space="preserve">Maximum Loan Amount  </t>
  </si>
  <si>
    <t>Represents the maximum amount a qualified borrower may apply for.</t>
  </si>
  <si>
    <t>Average Monthly</t>
  </si>
  <si>
    <t>Maximium Loan Amount:</t>
  </si>
  <si>
    <t xml:space="preserve">  Payroll Costs:*</t>
  </si>
  <si>
    <t xml:space="preserve">    Salaries, wages, commissions, vacation and sick pay (not to exceed $100K</t>
  </si>
  <si>
    <t xml:space="preserve">      per employee) other than qualified sick or family leave</t>
  </si>
  <si>
    <t xml:space="preserve">    Group Health Insurance</t>
  </si>
  <si>
    <t xml:space="preserve">    Retirement Benefit Costs</t>
  </si>
  <si>
    <t xml:space="preserve">    State/Local Taxes on Employee Compensation (i.e., employer U.C. tax)</t>
  </si>
  <si>
    <t xml:space="preserve">    Self-Employed Income (and subcontractors) not to exceed $100K per year</t>
  </si>
  <si>
    <t xml:space="preserve">      per self-employed prorated for the period February 15, 2020 to June 30, 2020</t>
  </si>
  <si>
    <t>Subtotal</t>
  </si>
  <si>
    <t>a)</t>
  </si>
  <si>
    <t>MAXIMUM LOAN AMOUNT [Lesser of a) or $10 million]</t>
  </si>
  <si>
    <t>b)</t>
  </si>
  <si>
    <t>Allowable Uses of Funds During the Period February 15, 2020 to June 30, 2020:</t>
  </si>
  <si>
    <t xml:space="preserve">1)  Payroll costs (defined above) </t>
  </si>
  <si>
    <t>2)  Health care benefits (including group health insurance)</t>
  </si>
  <si>
    <t xml:space="preserve">3)  Interest on mortgages (not principal) </t>
  </si>
  <si>
    <t>4)  Rent (including rent under a lease agreement)</t>
  </si>
  <si>
    <t>5)  Utilities</t>
  </si>
  <si>
    <t xml:space="preserve">6)  Interest on any other debt obligations that were incurred before the covered period (February 15, 2020).  </t>
  </si>
  <si>
    <t>Loan Forgiveness Amount</t>
  </si>
  <si>
    <t>Represents the maximum amount a qualifed borrower may have forgiven.</t>
  </si>
  <si>
    <t>Costs Incurred During the "Covered" Period (8 weeks following loan origination):</t>
  </si>
  <si>
    <t>Payroll Costs (defined above)</t>
  </si>
  <si>
    <t>Earnings from Self-Employment (if applicable)</t>
  </si>
  <si>
    <t>Rent</t>
  </si>
  <si>
    <t>Utiltities</t>
  </si>
  <si>
    <t xml:space="preserve">Interest on Covered Mortgages (on real or personal property) </t>
  </si>
  <si>
    <t>Tentative Loan Forgiveness (before required reductions)</t>
  </si>
  <si>
    <t>LESS:  Required Reductions in Loan Forgiveness:</t>
  </si>
  <si>
    <t xml:space="preserve">            Number of Employees:</t>
  </si>
  <si>
    <t xml:space="preserve">            Monthly Average Full Time Equivalent ("FTE") Employees for the </t>
  </si>
  <si>
    <t xml:space="preserve">               Covered Period (8 weeks following origination of the covered loan)**</t>
  </si>
  <si>
    <t xml:space="preserve">            Lesser of (at borrower's choice):</t>
  </si>
  <si>
    <t xml:space="preserve">               Monthly Average FTE's for the period February 15 to June 30, 2019</t>
  </si>
  <si>
    <t xml:space="preserve">               Monthly Average FTE's for the period January 1 to February 29, 2020**</t>
  </si>
  <si>
    <t xml:space="preserve">            % Reduction</t>
  </si>
  <si>
    <t xml:space="preserve">            Compensation Reduction:</t>
  </si>
  <si>
    <t xml:space="preserve">            Individual Employee Compensation Reduction in Excess of 25%</t>
  </si>
  <si>
    <t xml:space="preserve">               Compared to the Most Recent Full Quarter Before Origination of Loan***</t>
  </si>
  <si>
    <t xml:space="preserve">            Tentative Loan Forgiveness</t>
  </si>
  <si>
    <t>c)</t>
  </si>
  <si>
    <t>TOTAL LOAN FORGIVENESS [lesser of b) or c) above]</t>
  </si>
  <si>
    <t>d)</t>
  </si>
  <si>
    <t>BALANCE OF LOAN NOT FORGIVEN (if any)</t>
  </si>
  <si>
    <t>**  A reduction in FTE's  between February 15th and April 27th, 2020 is disregarded if the reduction is eliminated by June 30, 2020 for purposes of the reduction in number of employees and/or compensation.</t>
  </si>
  <si>
    <t xml:space="preserve">*** Compensation Reduction does not apply to any employee who, during any pay period in 2019, wages or salary at an annualized rate of pay in an amount of more than $100,000. </t>
  </si>
  <si>
    <t>2019 Totals</t>
  </si>
  <si>
    <t xml:space="preserve">* For seasonal businesses, use the costs incurred during the period February 15, 2019 to June, 30, 2019. </t>
  </si>
  <si>
    <t xml:space="preserve">NOTE:  Orange cells represent variables that should be completed with final client data. </t>
  </si>
  <si>
    <t>&lt;INSERT COMPANY NAME&gt;</t>
  </si>
  <si>
    <t xml:space="preserve"># of Months In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</si>
</sst>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s>
  <fonts count="13" x14ac:knownFonts="1">
    <font>
      <sz val="12"/>
      <color theme="1"/>
      <name val="Times New Roman"/>
      <family val="2"/>
    </font>
    <font>
      <sz val="12"/>
      <color theme="1"/>
      <name val="Times New Roman"/>
      <family val="2"/>
    </font>
    <font>
      <sz val="11"/>
      <color theme="1"/>
      <name val="Calibri"/>
      <family val="2"/>
      <scheme val="minor"/>
    </font>
    <font>
      <b/>
      <sz val="12"/>
      <color theme="1"/>
      <name val="Calibri"/>
      <family val="2"/>
      <scheme val="minor"/>
    </font>
    <font>
      <i/>
      <sz val="11"/>
      <color theme="1"/>
      <name val="Calibri"/>
      <family val="2"/>
      <scheme val="minor"/>
    </font>
    <font>
      <b/>
      <sz val="11"/>
      <color theme="1"/>
      <name val="Calibri"/>
      <family val="2"/>
      <scheme val="minor"/>
    </font>
    <font>
      <b/>
      <i/>
      <sz val="11"/>
      <color theme="1"/>
      <name val="Calibri"/>
      <family val="2"/>
      <scheme val="minor"/>
    </font>
    <font>
      <b/>
      <sz val="11"/>
      <name val="Calibri"/>
      <family val="2"/>
      <scheme val="minor"/>
    </font>
    <font>
      <b/>
      <i/>
      <sz val="11"/>
      <name val="Calibri"/>
      <family val="2"/>
      <scheme val="minor"/>
    </font>
    <font>
      <i/>
      <sz val="8"/>
      <color theme="1"/>
      <name val="Calibri"/>
      <family val="2"/>
      <scheme val="minor"/>
    </font>
    <font>
      <i/>
      <sz val="9"/>
      <color theme="1"/>
      <name val="Calibri"/>
      <family val="2"/>
      <scheme val="minor"/>
    </font>
    <font>
      <b/>
      <sz val="9"/>
      <color theme="1"/>
      <name val="Calibri"/>
      <family val="2"/>
      <scheme val="minor"/>
    </font>
    <font>
      <sz val="11"/>
      <color rgb="FF3F3F76"/>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CC99"/>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3" borderId="4" applyNumberFormat="0" applyAlignment="0" applyProtection="0"/>
  </cellStyleXfs>
  <cellXfs count="58">
    <xf numFmtId="0" fontId="0" fillId="0" borderId="0" xfId="0"/>
    <xf numFmtId="164" fontId="0" fillId="0" borderId="0" xfId="1" applyNumberFormat="1" applyFont="1"/>
    <xf numFmtId="164" fontId="4" fillId="0" borderId="0" xfId="1" applyNumberFormat="1" applyFont="1" applyAlignment="1">
      <alignment horizontal="center"/>
    </xf>
    <xf numFmtId="164" fontId="5" fillId="0" borderId="0" xfId="1" applyNumberFormat="1" applyFont="1"/>
    <xf numFmtId="165" fontId="0" fillId="0" borderId="0" xfId="2" applyNumberFormat="1" applyFont="1" applyFill="1"/>
    <xf numFmtId="165" fontId="0" fillId="0" borderId="0" xfId="2" applyNumberFormat="1" applyFont="1"/>
    <xf numFmtId="164" fontId="0" fillId="0" borderId="0" xfId="1" applyNumberFormat="1" applyFont="1" applyBorder="1"/>
    <xf numFmtId="164" fontId="4" fillId="0" borderId="0" xfId="1" applyNumberFormat="1" applyFont="1"/>
    <xf numFmtId="164" fontId="6" fillId="0" borderId="0" xfId="1" quotePrefix="1" applyNumberFormat="1" applyFont="1" applyAlignment="1">
      <alignment horizontal="right"/>
    </xf>
    <xf numFmtId="164" fontId="0" fillId="0" borderId="0" xfId="1" quotePrefix="1" applyNumberFormat="1" applyFont="1" applyAlignment="1">
      <alignment horizontal="right"/>
    </xf>
    <xf numFmtId="164" fontId="7" fillId="2" borderId="0" xfId="1" applyNumberFormat="1" applyFont="1" applyFill="1"/>
    <xf numFmtId="164" fontId="8" fillId="2" borderId="0" xfId="1" applyNumberFormat="1" applyFont="1" applyFill="1" applyAlignment="1">
      <alignment horizontal="right"/>
    </xf>
    <xf numFmtId="164" fontId="0" fillId="0" borderId="0" xfId="1" applyNumberFormat="1" applyFont="1" applyAlignment="1">
      <alignment horizontal="left"/>
    </xf>
    <xf numFmtId="164" fontId="0" fillId="0" borderId="0" xfId="1" applyNumberFormat="1" applyFont="1" applyAlignment="1">
      <alignment vertical="center" wrapText="1"/>
    </xf>
    <xf numFmtId="164" fontId="5" fillId="0" borderId="0" xfId="1" applyNumberFormat="1" applyFont="1" applyAlignment="1">
      <alignment horizontal="left" vertical="center" wrapText="1"/>
    </xf>
    <xf numFmtId="164" fontId="5" fillId="0" borderId="0" xfId="1" applyNumberFormat="1" applyFont="1" applyAlignment="1">
      <alignment vertical="center" wrapText="1"/>
    </xf>
    <xf numFmtId="164" fontId="6" fillId="0" borderId="0" xfId="1" applyNumberFormat="1" applyFont="1" applyAlignment="1">
      <alignment horizontal="left" vertical="center" wrapText="1"/>
    </xf>
    <xf numFmtId="164" fontId="0" fillId="0" borderId="0" xfId="1" applyNumberFormat="1" applyFont="1" applyAlignment="1">
      <alignment horizontal="left" vertical="center" wrapText="1"/>
    </xf>
    <xf numFmtId="164" fontId="4" fillId="0" borderId="0" xfId="1" applyNumberFormat="1" applyFont="1" applyAlignment="1">
      <alignment horizontal="left" vertical="center" wrapText="1"/>
    </xf>
    <xf numFmtId="164" fontId="0" fillId="0" borderId="0" xfId="1" applyNumberFormat="1" applyFont="1" applyAlignment="1">
      <alignment horizontal="left" vertical="center"/>
    </xf>
    <xf numFmtId="164" fontId="9" fillId="0" borderId="0" xfId="1" applyNumberFormat="1" applyFont="1" applyAlignment="1">
      <alignment horizontal="center"/>
    </xf>
    <xf numFmtId="164" fontId="0" fillId="0" borderId="0" xfId="1" applyNumberFormat="1" applyFont="1" applyFill="1" applyAlignment="1">
      <alignment horizontal="left" vertical="center" wrapText="1"/>
    </xf>
    <xf numFmtId="10" fontId="0" fillId="0" borderId="0" xfId="3" applyNumberFormat="1" applyFont="1" applyAlignment="1">
      <alignment horizontal="right" vertical="center" wrapText="1"/>
    </xf>
    <xf numFmtId="164" fontId="2" fillId="0" borderId="0" xfId="1" applyNumberFormat="1" applyFont="1"/>
    <xf numFmtId="164" fontId="9" fillId="0" borderId="0" xfId="1" applyNumberFormat="1" applyFont="1" applyBorder="1" applyAlignment="1">
      <alignment horizontal="center"/>
    </xf>
    <xf numFmtId="164" fontId="5" fillId="0" borderId="0" xfId="1" applyNumberFormat="1" applyFont="1" applyFill="1" applyBorder="1"/>
    <xf numFmtId="164" fontId="4" fillId="0" borderId="0" xfId="1" applyNumberFormat="1" applyFont="1" applyBorder="1"/>
    <xf numFmtId="164" fontId="6" fillId="0" borderId="0" xfId="1" applyNumberFormat="1" applyFont="1" applyBorder="1" applyAlignment="1">
      <alignment horizontal="right"/>
    </xf>
    <xf numFmtId="165" fontId="4" fillId="0" borderId="1" xfId="2" applyNumberFormat="1" applyFont="1" applyBorder="1"/>
    <xf numFmtId="164" fontId="6" fillId="0" borderId="0" xfId="1" applyNumberFormat="1" applyFont="1" applyAlignment="1">
      <alignment horizontal="right"/>
    </xf>
    <xf numFmtId="165" fontId="5" fillId="0" borderId="3" xfId="2" applyNumberFormat="1" applyFont="1" applyBorder="1"/>
    <xf numFmtId="165" fontId="5" fillId="0" borderId="0" xfId="2" applyNumberFormat="1" applyFont="1" applyBorder="1"/>
    <xf numFmtId="164" fontId="0" fillId="0" borderId="0" xfId="1" applyNumberFormat="1" applyFont="1" applyAlignment="1">
      <alignment vertical="center"/>
    </xf>
    <xf numFmtId="164" fontId="11" fillId="0" borderId="2" xfId="1" applyNumberFormat="1" applyFont="1" applyBorder="1" applyAlignment="1">
      <alignment horizontal="center" vertical="center" wrapText="1"/>
    </xf>
    <xf numFmtId="164" fontId="0" fillId="0" borderId="0" xfId="1" applyNumberFormat="1" applyFont="1" applyFill="1"/>
    <xf numFmtId="165" fontId="0" fillId="0" borderId="0" xfId="2" applyNumberFormat="1" applyFont="1" applyProtection="1"/>
    <xf numFmtId="165" fontId="0" fillId="0" borderId="2" xfId="2" applyNumberFormat="1" applyFont="1" applyBorder="1" applyProtection="1"/>
    <xf numFmtId="164" fontId="0" fillId="0" borderId="0" xfId="1" applyNumberFormat="1" applyFont="1" applyProtection="1"/>
    <xf numFmtId="166" fontId="0" fillId="0" borderId="2" xfId="1" applyNumberFormat="1" applyFont="1" applyBorder="1" applyProtection="1"/>
    <xf numFmtId="165" fontId="4" fillId="0" borderId="0" xfId="2" applyNumberFormat="1" applyFont="1" applyProtection="1"/>
    <xf numFmtId="165" fontId="7" fillId="2" borderId="3" xfId="2" applyNumberFormat="1" applyFont="1" applyFill="1" applyBorder="1" applyProtection="1"/>
    <xf numFmtId="165" fontId="5" fillId="0" borderId="0" xfId="2" applyNumberFormat="1" applyFont="1" applyAlignment="1" applyProtection="1">
      <alignment vertical="center" wrapText="1"/>
    </xf>
    <xf numFmtId="165" fontId="12" fillId="3" borderId="4" xfId="4" applyNumberFormat="1" applyProtection="1">
      <protection locked="0"/>
    </xf>
    <xf numFmtId="164" fontId="12" fillId="3" borderId="4" xfId="4" applyNumberFormat="1" applyProtection="1">
      <protection locked="0"/>
    </xf>
    <xf numFmtId="164" fontId="12" fillId="3" borderId="4" xfId="4" applyNumberFormat="1" applyAlignment="1" applyProtection="1">
      <alignment vertical="center" wrapText="1"/>
      <protection locked="0"/>
    </xf>
    <xf numFmtId="164" fontId="0" fillId="0" borderId="0" xfId="1" applyNumberFormat="1" applyFont="1" applyAlignment="1">
      <alignment horizontal="right"/>
    </xf>
    <xf numFmtId="164" fontId="12" fillId="3" borderId="4" xfId="4" applyNumberFormat="1" applyAlignment="1" applyProtection="1">
      <alignment horizontal="left" vertical="center" wrapText="1"/>
      <protection locked="0"/>
    </xf>
    <xf numFmtId="164" fontId="12" fillId="3" borderId="4" xfId="4" applyNumberFormat="1" applyAlignment="1" applyProtection="1">
      <alignment horizontal="center"/>
      <protection locked="0"/>
    </xf>
    <xf numFmtId="164" fontId="12" fillId="3" borderId="4" xfId="4" applyNumberFormat="1" applyAlignment="1">
      <alignment horizontal="center" vertical="center" wrapText="1"/>
    </xf>
    <xf numFmtId="164" fontId="3" fillId="0" borderId="0" xfId="1" applyNumberFormat="1" applyFont="1" applyAlignment="1">
      <alignment horizontal="center"/>
    </xf>
    <xf numFmtId="164" fontId="3" fillId="0" borderId="1" xfId="1" applyNumberFormat="1" applyFont="1" applyBorder="1" applyAlignment="1">
      <alignment horizontal="center"/>
    </xf>
    <xf numFmtId="164" fontId="4" fillId="0" borderId="0" xfId="1" applyNumberFormat="1" applyFont="1" applyAlignment="1">
      <alignment horizontal="center"/>
    </xf>
    <xf numFmtId="164" fontId="12" fillId="3" borderId="5" xfId="4" applyNumberFormat="1" applyBorder="1" applyAlignment="1" applyProtection="1">
      <alignment horizontal="center"/>
      <protection locked="0"/>
    </xf>
    <xf numFmtId="164" fontId="12" fillId="3" borderId="6" xfId="4" applyNumberFormat="1" applyBorder="1" applyAlignment="1" applyProtection="1">
      <alignment horizontal="center"/>
      <protection locked="0"/>
    </xf>
    <xf numFmtId="164" fontId="12" fillId="3" borderId="7" xfId="4" applyNumberFormat="1" applyBorder="1" applyAlignment="1" applyProtection="1">
      <alignment horizontal="center"/>
      <protection locked="0"/>
    </xf>
    <xf numFmtId="164" fontId="0" fillId="0" borderId="0" xfId="1" applyNumberFormat="1" applyFont="1" applyAlignment="1">
      <alignment horizontal="left" vertical="center" wrapText="1"/>
    </xf>
    <xf numFmtId="164" fontId="10" fillId="0" borderId="0" xfId="1" applyNumberFormat="1" applyFont="1" applyAlignment="1">
      <alignment horizontal="left" vertical="center"/>
    </xf>
    <xf numFmtId="164" fontId="10" fillId="0" borderId="0" xfId="1" applyNumberFormat="1" applyFont="1" applyAlignment="1">
      <alignment horizontal="left" vertical="center" wrapText="1"/>
    </xf>
  </cellXfs>
  <cellStyles count="5">
    <cellStyle name="Comma" xfId="1" builtinId="3"/>
    <cellStyle name="Currency" xfId="2" builtinId="4"/>
    <cellStyle name="Input" xfId="4" builtinId="20"/>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tabSelected="1" workbookViewId="0">
      <selection activeCell="A4" sqref="A4:D4"/>
    </sheetView>
  </sheetViews>
  <sheetFormatPr defaultColWidth="7.71875" defaultRowHeight="15.35" x14ac:dyDescent="0.5"/>
  <cols>
    <col min="1" max="1" width="60.109375" style="1" customWidth="1"/>
    <col min="2" max="2" width="8.5" style="1" customWidth="1"/>
    <col min="3" max="4" width="17.21875" style="1" customWidth="1"/>
    <col min="5" max="16384" width="7.71875" style="1"/>
  </cols>
  <sheetData>
    <row r="1" spans="1:4" ht="15.7" x14ac:dyDescent="0.55000000000000004">
      <c r="A1" s="49" t="s">
        <v>0</v>
      </c>
      <c r="B1" s="49"/>
      <c r="C1" s="49"/>
      <c r="D1" s="49"/>
    </row>
    <row r="2" spans="1:4" ht="15.7" x14ac:dyDescent="0.55000000000000004">
      <c r="A2" s="49" t="s">
        <v>1</v>
      </c>
      <c r="B2" s="49"/>
      <c r="C2" s="49"/>
      <c r="D2" s="49"/>
    </row>
    <row r="3" spans="1:4" ht="15.7" x14ac:dyDescent="0.55000000000000004">
      <c r="A3" s="49" t="s">
        <v>2</v>
      </c>
      <c r="B3" s="49"/>
      <c r="C3" s="49"/>
      <c r="D3" s="49"/>
    </row>
    <row r="4" spans="1:4" x14ac:dyDescent="0.5">
      <c r="A4" s="52" t="s">
        <v>56</v>
      </c>
      <c r="B4" s="53"/>
      <c r="C4" s="53"/>
      <c r="D4" s="54"/>
    </row>
    <row r="6" spans="1:4" ht="15.7" x14ac:dyDescent="0.55000000000000004">
      <c r="A6" s="50" t="s">
        <v>3</v>
      </c>
      <c r="B6" s="50"/>
      <c r="C6" s="50"/>
      <c r="D6" s="50"/>
    </row>
    <row r="7" spans="1:4" x14ac:dyDescent="0.5">
      <c r="A7" s="51" t="s">
        <v>4</v>
      </c>
      <c r="B7" s="51"/>
      <c r="C7" s="51"/>
      <c r="D7" s="51"/>
    </row>
    <row r="8" spans="1:4" x14ac:dyDescent="0.5">
      <c r="A8" s="2"/>
      <c r="B8" s="2"/>
      <c r="C8" s="33" t="s">
        <v>53</v>
      </c>
      <c r="D8" s="33" t="s">
        <v>5</v>
      </c>
    </row>
    <row r="9" spans="1:4" x14ac:dyDescent="0.5">
      <c r="B9" s="45" t="s">
        <v>57</v>
      </c>
      <c r="C9" s="43">
        <v>12</v>
      </c>
    </row>
    <row r="10" spans="1:4" x14ac:dyDescent="0.5">
      <c r="A10" s="3" t="s">
        <v>6</v>
      </c>
    </row>
    <row r="11" spans="1:4" x14ac:dyDescent="0.5">
      <c r="A11" s="1" t="s">
        <v>7</v>
      </c>
    </row>
    <row r="12" spans="1:4" x14ac:dyDescent="0.5">
      <c r="A12" s="1" t="s">
        <v>8</v>
      </c>
      <c r="C12" s="4"/>
      <c r="D12" s="5"/>
    </row>
    <row r="13" spans="1:4" x14ac:dyDescent="0.5">
      <c r="A13" s="1" t="s">
        <v>9</v>
      </c>
      <c r="C13" s="42">
        <v>0</v>
      </c>
      <c r="D13" s="35">
        <f>C13/C9</f>
        <v>0</v>
      </c>
    </row>
    <row r="14" spans="1:4" x14ac:dyDescent="0.5">
      <c r="A14" s="1" t="s">
        <v>10</v>
      </c>
      <c r="C14" s="43">
        <v>0</v>
      </c>
      <c r="D14" s="35">
        <f>C14/C9</f>
        <v>0</v>
      </c>
    </row>
    <row r="15" spans="1:4" x14ac:dyDescent="0.5">
      <c r="A15" s="1" t="s">
        <v>11</v>
      </c>
      <c r="C15" s="43">
        <v>0</v>
      </c>
      <c r="D15" s="35">
        <f>C15/C9</f>
        <v>0</v>
      </c>
    </row>
    <row r="16" spans="1:4" x14ac:dyDescent="0.5">
      <c r="A16" s="1" t="s">
        <v>12</v>
      </c>
      <c r="C16" s="43">
        <v>0</v>
      </c>
      <c r="D16" s="35">
        <f>C16/C9</f>
        <v>0</v>
      </c>
    </row>
    <row r="17" spans="1:4" x14ac:dyDescent="0.5">
      <c r="A17" s="1" t="s">
        <v>13</v>
      </c>
      <c r="C17" s="34"/>
      <c r="D17" s="35"/>
    </row>
    <row r="18" spans="1:4" x14ac:dyDescent="0.5">
      <c r="A18" s="1" t="s">
        <v>14</v>
      </c>
      <c r="C18" s="43">
        <v>0</v>
      </c>
      <c r="D18" s="36">
        <f>C18/C9</f>
        <v>0</v>
      </c>
    </row>
    <row r="19" spans="1:4" x14ac:dyDescent="0.5">
      <c r="C19" s="6"/>
      <c r="D19" s="37">
        <f>SUM(D13:D18)</f>
        <v>0</v>
      </c>
    </row>
    <row r="20" spans="1:4" x14ac:dyDescent="0.5">
      <c r="D20" s="38">
        <v>2.5</v>
      </c>
    </row>
    <row r="21" spans="1:4" s="7" customFormat="1" ht="14.35" x14ac:dyDescent="0.5">
      <c r="A21" s="7" t="s">
        <v>15</v>
      </c>
      <c r="C21" s="8" t="s">
        <v>16</v>
      </c>
      <c r="D21" s="39">
        <f>D19*D20</f>
        <v>0</v>
      </c>
    </row>
    <row r="22" spans="1:4" x14ac:dyDescent="0.5">
      <c r="C22" s="9"/>
      <c r="D22" s="37"/>
    </row>
    <row r="23" spans="1:4" s="3" customFormat="1" ht="14.7" thickBot="1" x14ac:dyDescent="0.55000000000000004">
      <c r="A23" s="10" t="s">
        <v>17</v>
      </c>
      <c r="B23" s="10"/>
      <c r="C23" s="11" t="s">
        <v>18</v>
      </c>
      <c r="D23" s="40">
        <f>IF(D21&lt;10000000,D21,10000000)</f>
        <v>0</v>
      </c>
    </row>
    <row r="24" spans="1:4" ht="15.7" thickTop="1" x14ac:dyDescent="0.5"/>
    <row r="25" spans="1:4" x14ac:dyDescent="0.5">
      <c r="A25" s="3" t="s">
        <v>19</v>
      </c>
      <c r="B25" s="3"/>
    </row>
    <row r="26" spans="1:4" x14ac:dyDescent="0.5">
      <c r="A26" s="1" t="s">
        <v>20</v>
      </c>
    </row>
    <row r="27" spans="1:4" x14ac:dyDescent="0.5">
      <c r="A27" s="1" t="s">
        <v>21</v>
      </c>
    </row>
    <row r="28" spans="1:4" x14ac:dyDescent="0.5">
      <c r="A28" s="1" t="s">
        <v>22</v>
      </c>
    </row>
    <row r="29" spans="1:4" x14ac:dyDescent="0.5">
      <c r="A29" s="1" t="s">
        <v>23</v>
      </c>
    </row>
    <row r="30" spans="1:4" x14ac:dyDescent="0.5">
      <c r="A30" s="1" t="s">
        <v>24</v>
      </c>
    </row>
    <row r="31" spans="1:4" x14ac:dyDescent="0.5">
      <c r="A31" s="1" t="s">
        <v>25</v>
      </c>
    </row>
    <row r="33" spans="1:4" ht="15.7" x14ac:dyDescent="0.55000000000000004">
      <c r="A33" s="50" t="s">
        <v>26</v>
      </c>
      <c r="B33" s="50"/>
      <c r="C33" s="50"/>
      <c r="D33" s="50"/>
    </row>
    <row r="34" spans="1:4" x14ac:dyDescent="0.5">
      <c r="A34" s="51" t="s">
        <v>27</v>
      </c>
      <c r="B34" s="51"/>
      <c r="C34" s="51"/>
      <c r="D34" s="51"/>
    </row>
    <row r="36" spans="1:4" x14ac:dyDescent="0.5">
      <c r="A36" s="3" t="s">
        <v>28</v>
      </c>
      <c r="B36" s="3"/>
    </row>
    <row r="37" spans="1:4" x14ac:dyDescent="0.5">
      <c r="A37" s="12" t="s">
        <v>29</v>
      </c>
      <c r="B37" s="12"/>
      <c r="D37" s="42">
        <v>0</v>
      </c>
    </row>
    <row r="38" spans="1:4" x14ac:dyDescent="0.5">
      <c r="A38" s="12" t="s">
        <v>30</v>
      </c>
      <c r="B38" s="12"/>
      <c r="D38" s="43">
        <v>0</v>
      </c>
    </row>
    <row r="39" spans="1:4" x14ac:dyDescent="0.5">
      <c r="A39" s="12" t="s">
        <v>31</v>
      </c>
      <c r="B39" s="12"/>
      <c r="D39" s="43">
        <v>0</v>
      </c>
    </row>
    <row r="40" spans="1:4" x14ac:dyDescent="0.5">
      <c r="A40" s="12" t="s">
        <v>32</v>
      </c>
      <c r="B40" s="12"/>
      <c r="D40" s="43">
        <v>0</v>
      </c>
    </row>
    <row r="41" spans="1:4" s="13" customFormat="1" ht="15" customHeight="1" x14ac:dyDescent="0.5">
      <c r="A41" s="55" t="s">
        <v>33</v>
      </c>
      <c r="B41" s="55"/>
      <c r="D41" s="44">
        <v>0</v>
      </c>
    </row>
    <row r="42" spans="1:4" s="15" customFormat="1" ht="15" customHeight="1" x14ac:dyDescent="0.5">
      <c r="A42" s="14" t="s">
        <v>34</v>
      </c>
      <c r="B42" s="14"/>
      <c r="D42" s="41">
        <f>SUM(D37:D41)</f>
        <v>0</v>
      </c>
    </row>
    <row r="43" spans="1:4" s="15" customFormat="1" ht="15" customHeight="1" x14ac:dyDescent="0.5">
      <c r="A43" s="14"/>
      <c r="B43" s="14"/>
      <c r="D43" s="14"/>
    </row>
    <row r="44" spans="1:4" s="13" customFormat="1" ht="15" customHeight="1" x14ac:dyDescent="0.5">
      <c r="A44" s="16" t="s">
        <v>35</v>
      </c>
      <c r="B44" s="16"/>
      <c r="D44" s="17"/>
    </row>
    <row r="45" spans="1:4" s="13" customFormat="1" ht="15" customHeight="1" x14ac:dyDescent="0.5">
      <c r="A45" s="18" t="s">
        <v>36</v>
      </c>
      <c r="B45" s="18"/>
      <c r="D45" s="17"/>
    </row>
    <row r="46" spans="1:4" s="13" customFormat="1" ht="15" customHeight="1" x14ac:dyDescent="0.5">
      <c r="A46" s="17" t="s">
        <v>37</v>
      </c>
      <c r="B46" s="17"/>
      <c r="D46" s="17"/>
    </row>
    <row r="47" spans="1:4" s="13" customFormat="1" ht="15.6" customHeight="1" x14ac:dyDescent="0.35">
      <c r="A47" s="19" t="s">
        <v>38</v>
      </c>
      <c r="B47" s="20"/>
      <c r="C47" s="46">
        <v>0</v>
      </c>
    </row>
    <row r="48" spans="1:4" s="13" customFormat="1" ht="15" customHeight="1" x14ac:dyDescent="0.35">
      <c r="A48" s="18" t="s">
        <v>39</v>
      </c>
      <c r="B48" s="20"/>
      <c r="C48" s="21"/>
    </row>
    <row r="49" spans="1:4" s="13" customFormat="1" ht="15" customHeight="1" x14ac:dyDescent="0.5">
      <c r="A49" s="17" t="s">
        <v>40</v>
      </c>
      <c r="B49" s="47">
        <v>0</v>
      </c>
      <c r="C49" s="21"/>
    </row>
    <row r="50" spans="1:4" s="13" customFormat="1" ht="15" customHeight="1" x14ac:dyDescent="0.5">
      <c r="A50" s="19" t="s">
        <v>41</v>
      </c>
      <c r="B50" s="47">
        <v>0</v>
      </c>
      <c r="C50" s="21">
        <f>IF(B50&lt;B49,B50,B49)</f>
        <v>0</v>
      </c>
    </row>
    <row r="51" spans="1:4" s="13" customFormat="1" ht="15" customHeight="1" x14ac:dyDescent="0.5">
      <c r="A51" s="17" t="s">
        <v>42</v>
      </c>
      <c r="C51" s="22" t="e">
        <f>1-(C47/C50)</f>
        <v>#DIV/0!</v>
      </c>
      <c r="D51" s="3" t="e">
        <f>D42*-C51</f>
        <v>#DIV/0!</v>
      </c>
    </row>
    <row r="52" spans="1:4" x14ac:dyDescent="0.5">
      <c r="A52" s="7" t="s">
        <v>43</v>
      </c>
      <c r="B52" s="7"/>
    </row>
    <row r="53" spans="1:4" s="3" customFormat="1" ht="14.35" x14ac:dyDescent="0.5">
      <c r="A53" s="23" t="s">
        <v>44</v>
      </c>
    </row>
    <row r="54" spans="1:4" s="3" customFormat="1" x14ac:dyDescent="0.5">
      <c r="A54" s="1" t="s">
        <v>45</v>
      </c>
      <c r="B54" s="24"/>
      <c r="C54" s="25"/>
      <c r="D54" s="43"/>
    </row>
    <row r="55" spans="1:4" s="7" customFormat="1" ht="14.35" x14ac:dyDescent="0.5">
      <c r="A55" s="7" t="s">
        <v>46</v>
      </c>
      <c r="B55" s="26"/>
      <c r="C55" s="27" t="s">
        <v>47</v>
      </c>
      <c r="D55" s="28" t="e">
        <f>SUM(D42:D54)</f>
        <v>#DIV/0!</v>
      </c>
    </row>
    <row r="56" spans="1:4" x14ac:dyDescent="0.5">
      <c r="B56" s="6"/>
      <c r="C56" s="6"/>
    </row>
    <row r="57" spans="1:4" s="3" customFormat="1" ht="14.7" thickBot="1" x14ac:dyDescent="0.55000000000000004">
      <c r="A57" s="3" t="s">
        <v>48</v>
      </c>
      <c r="C57" s="29" t="s">
        <v>49</v>
      </c>
      <c r="D57" s="30" t="e">
        <f>IF(D55&lt;D23,D55,D23)</f>
        <v>#DIV/0!</v>
      </c>
    </row>
    <row r="58" spans="1:4" s="3" customFormat="1" ht="14.7" thickTop="1" x14ac:dyDescent="0.5">
      <c r="D58" s="31"/>
    </row>
    <row r="59" spans="1:4" s="3" customFormat="1" ht="14.7" thickBot="1" x14ac:dyDescent="0.55000000000000004">
      <c r="A59" s="3" t="s">
        <v>50</v>
      </c>
      <c r="D59" s="30" t="e">
        <f>IF(D23&gt;D57,D23-D57,0)</f>
        <v>#DIV/0!</v>
      </c>
    </row>
    <row r="60" spans="1:4" ht="15.7" thickTop="1" x14ac:dyDescent="0.5"/>
    <row r="61" spans="1:4" s="32" customFormat="1" x14ac:dyDescent="0.5">
      <c r="A61" s="56" t="s">
        <v>54</v>
      </c>
      <c r="B61" s="56"/>
      <c r="C61" s="56"/>
      <c r="D61" s="56"/>
    </row>
    <row r="62" spans="1:4" ht="30" customHeight="1" x14ac:dyDescent="0.5">
      <c r="A62" s="57" t="s">
        <v>51</v>
      </c>
      <c r="B62" s="57"/>
      <c r="C62" s="57"/>
      <c r="D62" s="57"/>
    </row>
    <row r="63" spans="1:4" s="32" customFormat="1" ht="30.6" customHeight="1" x14ac:dyDescent="0.5">
      <c r="A63" s="57" t="s">
        <v>52</v>
      </c>
      <c r="B63" s="57"/>
      <c r="C63" s="57"/>
      <c r="D63" s="57"/>
    </row>
    <row r="65" spans="1:4" ht="32.450000000000003" customHeight="1" x14ac:dyDescent="0.5">
      <c r="A65" s="48" t="s">
        <v>55</v>
      </c>
      <c r="B65" s="48"/>
      <c r="C65" s="48"/>
      <c r="D65" s="48"/>
    </row>
  </sheetData>
  <sheetProtection sheet="1" objects="1" scenarios="1" selectLockedCells="1"/>
  <mergeCells count="13">
    <mergeCell ref="A65:D65"/>
    <mergeCell ref="A1:D1"/>
    <mergeCell ref="A2:D2"/>
    <mergeCell ref="A3:D3"/>
    <mergeCell ref="A6:D6"/>
    <mergeCell ref="A7:D7"/>
    <mergeCell ref="A33:D33"/>
    <mergeCell ref="A4:D4"/>
    <mergeCell ref="A34:D34"/>
    <mergeCell ref="A41:B41"/>
    <mergeCell ref="A61:D61"/>
    <mergeCell ref="A62:D62"/>
    <mergeCell ref="A63:D6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Loan 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Rainey</dc:creator>
  <cp:lastModifiedBy>Michael S. Cummings, CFMP</cp:lastModifiedBy>
  <dcterms:created xsi:type="dcterms:W3CDTF">2020-03-31T17:10:04Z</dcterms:created>
  <dcterms:modified xsi:type="dcterms:W3CDTF">2020-04-07T17:29:14Z</dcterms:modified>
</cp:coreProperties>
</file>